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-2021" sheetId="1" r:id="rId1"/>
  </sheets>
  <definedNames>
    <definedName name="_xlnm.Print_Area" localSheetId="0">'2019-2021'!$A$1:$E$107</definedName>
  </definedNames>
  <calcPr fullCalcOnLoad="1"/>
</workbook>
</file>

<file path=xl/sharedStrings.xml><?xml version="1.0" encoding="utf-8"?>
<sst xmlns="http://schemas.openxmlformats.org/spreadsheetml/2006/main" count="182" uniqueCount="180">
  <si>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</si>
  <si>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</si>
  <si>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</si>
  <si>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</si>
  <si>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</si>
  <si>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</si>
  <si>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</si>
  <si>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</si>
  <si>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</si>
  <si>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</si>
  <si>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</si>
  <si>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</si>
  <si>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</si>
  <si>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</si>
  <si>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</si>
  <si>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</si>
  <si>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</si>
  <si>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</si>
  <si>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</si>
  <si>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</si>
  <si>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</si>
  <si>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</si>
  <si>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</si>
  <si>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</si>
  <si>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</si>
  <si>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</si>
  <si>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</si>
  <si>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</si>
  <si>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</si>
  <si>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</si>
  <si>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</si>
  <si>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</si>
  <si>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</si>
  <si>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</si>
  <si>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</si>
  <si>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</si>
  <si>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</si>
  <si>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</si>
  <si>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</si>
  <si>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</si>
  <si>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</si>
  <si>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</si>
  <si>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</si>
  <si>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</si>
  <si>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</si>
  <si>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</si>
  <si>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</si>
  <si>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</si>
  <si>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</si>
  <si>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</si>
  <si>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</si>
  <si>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</si>
  <si>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</si>
  <si>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</si>
  <si>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</si>
  <si>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</si>
  <si>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</si>
  <si>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</si>
  <si>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</si>
  <si>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</si>
  <si>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</si>
  <si>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</si>
  <si>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</si>
  <si>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</si>
  <si>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</si>
  <si>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</si>
  <si>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</si>
  <si>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</si>
  <si>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</si>
  <si>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</si>
  <si>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</si>
  <si>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</si>
  <si>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>000 2 07 00000 00 0000 180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</si>
  <si>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</si>
  <si>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</si>
  <si>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</si>
  <si>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</si>
  <si>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</si>
  <si>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</si>
  <si>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</si>
  <si>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</si>
  <si>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</si>
  <si>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</si>
  <si>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000 2 02 01003 05 0000 151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</si>
  <si>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</si>
  <si>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</si>
  <si>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</si>
  <si>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</si>
  <si>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000 2 07 05030 05 0000 180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</si>
  <si>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</si>
  <si>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</si>
  <si>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</si>
  <si>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</si>
  <si>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</si>
  <si>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</si>
  <si>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</si>
  <si>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</si>
  <si>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</si>
  <si>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</si>
  <si>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</si>
  <si>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</si>
  <si>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</si>
  <si>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</si>
  <si>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</si>
  <si>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</si>
  <si>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</si>
  <si>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</si>
  <si>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</si>
  <si>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</si>
  <si>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</si>
  <si>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</si>
  <si>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</si>
  <si>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</si>
  <si>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</si>
  <si>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</si>
  <si>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>000 2 07 05020 05 0000 180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</si>
  <si>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</si>
  <si>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</si>
  <si>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</si>
  <si>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</si>
  <si>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</si>
  <si>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</si>
  <si>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</si>
  <si>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</si>
  <si>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</si>
  <si>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000 2 02 29999 05 0000 151</t>
  </si>
  <si>
    <t>Прочие субсидии бюджетам муниципальных районов:</t>
  </si>
  <si>
    <t>000 2 02 20000 05 0000 151</t>
  </si>
  <si>
    <t>000 2 02 30000 00 0000 000</t>
  </si>
  <si>
    <t>000 2 02 30022 05 0000 151</t>
  </si>
  <si>
    <t>000 2 02 30024 05 0000 151</t>
  </si>
  <si>
    <t>000 2 02 30027 05 0000 151</t>
  </si>
  <si>
    <t>000 2 02 30029 05 0000 151</t>
  </si>
  <si>
    <t>000 2 02 35930 05 0000 151</t>
  </si>
  <si>
    <t>000 2 02 40000 00 0000 151</t>
  </si>
  <si>
    <t>000 2 02 40014 05 0000 151</t>
  </si>
  <si>
    <t>000 2 02 49999 05 0000 151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</si>
  <si>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</si>
  <si>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</si>
  <si>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</si>
  <si>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</si>
  <si>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</si>
  <si>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</si>
  <si>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 xml:space="preserve"> Доходы от продажи земельных  участков, находящихся в  собственности  униципальных  районов (за исключением земельных  участков муниципальных бюджетных  и автономных учреждений)
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</si>
  <si>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</si>
  <si>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</si>
  <si>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</si>
  <si>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</si>
  <si>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</si>
  <si>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</si>
  <si>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</si>
  <si>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</si>
  <si>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</si>
  <si>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</si>
  <si>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</si>
  <si>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</si>
  <si>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</si>
  <si>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</si>
  <si>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</si>
  <si>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</si>
  <si>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</si>
  <si>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</si>
  <si>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</si>
  <si>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</si>
  <si>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</si>
  <si>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</si>
  <si>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</si>
  <si>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</si>
  <si>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</si>
  <si>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</si>
  <si>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</si>
  <si>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</si>
  <si>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</si>
  <si>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</si>
  <si>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Даниловского муниципального района на 2019 год и на плановый период 2020 и 2021 года</t>
  </si>
  <si>
    <t>2021 год</t>
  </si>
  <si>
    <t>Субсидия бюджетам муниципальных образований Волгоградской области на реализацию мероприятий в сфере дорожной деятельности</t>
  </si>
  <si>
    <t>000 1 14 06013 05 0000 430</t>
  </si>
  <si>
    <t>Приложение 3</t>
  </si>
  <si>
    <t xml:space="preserve">                  от 24.12.2018 г. № 12/1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</si>
</sst>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 wrapText="1"/>
    </xf>
    <xf numFmtId="167" fontId="8" fillId="0" borderId="10" xfId="57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/>
    </xf>
    <xf numFmtId="167" fontId="5" fillId="0" borderId="10" xfId="57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/>
    </xf>
    <xf numFmtId="167" fontId="11" fillId="0" borderId="10" xfId="57" applyNumberFormat="1" applyFont="1" applyFill="1" applyBorder="1" applyAlignment="1">
      <alignment horizontal="right" wrapText="1"/>
    </xf>
    <xf numFmtId="167" fontId="15" fillId="0" borderId="10" xfId="57" applyNumberFormat="1" applyFont="1" applyFill="1" applyBorder="1" applyAlignment="1">
      <alignment horizontal="right" wrapText="1"/>
    </xf>
    <xf numFmtId="167" fontId="8" fillId="0" borderId="13" xfId="57" applyNumberFormat="1" applyFont="1" applyFill="1" applyBorder="1" applyAlignment="1">
      <alignment horizontal="right" wrapText="1"/>
    </xf>
    <xf numFmtId="167" fontId="8" fillId="0" borderId="13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/>
    </xf>
    <xf numFmtId="167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right" wrapText="1"/>
    </xf>
    <xf numFmtId="167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67" fontId="5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/>
    </xf>
    <xf numFmtId="167" fontId="11" fillId="33" borderId="10" xfId="57" applyNumberFormat="1" applyFont="1" applyFill="1" applyBorder="1" applyAlignment="1">
      <alignment horizontal="right" wrapText="1"/>
    </xf>
    <xf numFmtId="167" fontId="15" fillId="33" borderId="10" xfId="57" applyNumberFormat="1" applyFont="1" applyFill="1" applyBorder="1" applyAlignment="1">
      <alignment horizontal="right" wrapText="1"/>
    </xf>
    <xf numFmtId="167" fontId="8" fillId="33" borderId="13" xfId="57" applyNumberFormat="1" applyFont="1" applyFill="1" applyBorder="1" applyAlignment="1">
      <alignment horizontal="right" wrapText="1"/>
    </xf>
    <xf numFmtId="167" fontId="8" fillId="33" borderId="13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11" fillId="33" borderId="10" xfId="0" applyNumberFormat="1" applyFont="1" applyFill="1" applyBorder="1" applyAlignment="1">
      <alignment/>
    </xf>
    <xf numFmtId="167" fontId="5" fillId="33" borderId="10" xfId="57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1"/>
  <sheetViews>
    <sheetView showZeros="0" tabSelected="1" view="pageBreakPreview" zoomScale="85" zoomScaleNormal="80" zoomScaleSheetLayoutView="85" zoomScalePageLayoutView="0" workbookViewId="0" topLeftCell="A1">
      <selection activeCell="A4" sqref="A4:E4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spans="2:3" s="1" customFormat="1" ht="15.75" customHeight="1">
      <c r="B1" s="102" t="s">
        <v>178</v>
      </c>
      <c r="C1" s="102"/>
    </row>
    <row r="2" spans="1:3" s="1" customFormat="1" ht="30.75" customHeight="1">
      <c r="A2" s="104" t="s">
        <v>78</v>
      </c>
      <c r="B2" s="105"/>
      <c r="C2" s="105"/>
    </row>
    <row r="3" spans="1:3" s="1" customFormat="1" ht="15.75" customHeight="1">
      <c r="A3" s="105" t="s">
        <v>179</v>
      </c>
      <c r="B3" s="105"/>
      <c r="C3" s="105"/>
    </row>
    <row r="4" spans="1:5" s="1" customFormat="1" ht="18.75">
      <c r="A4" s="106" t="s">
        <v>87</v>
      </c>
      <c r="B4" s="106"/>
      <c r="C4" s="106"/>
      <c r="D4" s="106"/>
      <c r="E4" s="106"/>
    </row>
    <row r="5" spans="1:5" s="1" customFormat="1" ht="18.75">
      <c r="A5" s="103" t="s">
        <v>174</v>
      </c>
      <c r="B5" s="103"/>
      <c r="C5" s="103"/>
      <c r="D5" s="103"/>
      <c r="E5" s="103"/>
    </row>
    <row r="6" spans="2:3" s="1" customFormat="1" ht="20.25" customHeight="1">
      <c r="B6" s="103"/>
      <c r="C6" s="103"/>
    </row>
    <row r="7" s="1" customFormat="1" ht="12.75">
      <c r="E7" s="1" t="s">
        <v>60</v>
      </c>
    </row>
    <row r="8" spans="1:5" s="57" customFormat="1" ht="37.5" customHeight="1">
      <c r="A8" s="70" t="s">
        <v>84</v>
      </c>
      <c r="B8" s="71" t="s">
        <v>0</v>
      </c>
      <c r="C8" s="70" t="s">
        <v>124</v>
      </c>
      <c r="D8" s="70" t="s">
        <v>145</v>
      </c>
      <c r="E8" s="70" t="s">
        <v>175</v>
      </c>
    </row>
    <row r="9" spans="1:5" s="2" customFormat="1" ht="14.25" customHeight="1">
      <c r="A9" s="56">
        <v>1</v>
      </c>
      <c r="B9" s="3">
        <v>2</v>
      </c>
      <c r="C9" s="3">
        <v>3</v>
      </c>
      <c r="D9" s="3">
        <v>4</v>
      </c>
      <c r="E9" s="3">
        <v>5</v>
      </c>
    </row>
    <row r="10" spans="1:101" s="7" customFormat="1" ht="18.75">
      <c r="A10" s="76" t="s">
        <v>19</v>
      </c>
      <c r="B10" s="4" t="s">
        <v>109</v>
      </c>
      <c r="C10" s="42">
        <f>C11+C15+C21+C26+C27+C29+C38+C40+C44+C49+C50</f>
        <v>114433.3</v>
      </c>
      <c r="D10" s="42">
        <f>D11+D15+D21+D26+D27+D29+D38+D40+D44+D49+D50</f>
        <v>114291.3</v>
      </c>
      <c r="E10" s="42">
        <f>E11+E15+E21+E26+E27+E29+E38+E40+E44+E49+E50</f>
        <v>115674.6</v>
      </c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7" s="9" customFormat="1" ht="18.75">
      <c r="A11" s="76" t="s">
        <v>1</v>
      </c>
      <c r="B11" s="8" t="s">
        <v>20</v>
      </c>
      <c r="C11" s="43">
        <f>C12+C14</f>
        <v>77606.8</v>
      </c>
      <c r="D11" s="43">
        <f>D12+D14</f>
        <v>77359.5</v>
      </c>
      <c r="E11" s="43">
        <f>E12+E14</f>
        <v>78316.1</v>
      </c>
      <c r="F11" s="6"/>
      <c r="G11" s="6"/>
    </row>
    <row r="12" spans="1:7" s="11" customFormat="1" ht="18.75" hidden="1">
      <c r="A12" s="78" t="s">
        <v>21</v>
      </c>
      <c r="B12" s="10" t="s">
        <v>22</v>
      </c>
      <c r="C12" s="44">
        <f>C13</f>
        <v>0</v>
      </c>
      <c r="D12" s="44">
        <f>D13</f>
        <v>0</v>
      </c>
      <c r="E12" s="44">
        <f>E13</f>
        <v>0</v>
      </c>
      <c r="F12" s="6"/>
      <c r="G12" s="6"/>
    </row>
    <row r="13" spans="1:7" s="11" customFormat="1" ht="31.5" hidden="1">
      <c r="A13" s="78" t="s">
        <v>23</v>
      </c>
      <c r="B13" s="12" t="s">
        <v>24</v>
      </c>
      <c r="C13" s="45"/>
      <c r="D13" s="45"/>
      <c r="E13" s="45"/>
      <c r="F13" s="6"/>
      <c r="G13" s="6"/>
    </row>
    <row r="14" spans="1:7" s="11" customFormat="1" ht="18.75">
      <c r="A14" s="78" t="s">
        <v>25</v>
      </c>
      <c r="B14" s="10" t="s">
        <v>26</v>
      </c>
      <c r="C14" s="45">
        <v>77606.8</v>
      </c>
      <c r="D14" s="45">
        <v>77359.5</v>
      </c>
      <c r="E14" s="45">
        <v>78316.1</v>
      </c>
      <c r="F14" s="6"/>
      <c r="G14" s="6"/>
    </row>
    <row r="15" spans="1:7" s="9" customFormat="1" ht="31.5">
      <c r="A15" s="82" t="s">
        <v>27</v>
      </c>
      <c r="B15" s="13" t="s">
        <v>28</v>
      </c>
      <c r="C15" s="43">
        <f>C16</f>
        <v>578.5</v>
      </c>
      <c r="D15" s="43">
        <f>D16</f>
        <v>794.2</v>
      </c>
      <c r="E15" s="43">
        <f>E16</f>
        <v>1144.4</v>
      </c>
      <c r="F15" s="6"/>
      <c r="G15" s="6"/>
    </row>
    <row r="16" spans="1:7" s="11" customFormat="1" ht="32.25">
      <c r="A16" s="80" t="s">
        <v>29</v>
      </c>
      <c r="B16" s="14" t="s">
        <v>30</v>
      </c>
      <c r="C16" s="44">
        <f>C17+C18+C19+C20</f>
        <v>578.5</v>
      </c>
      <c r="D16" s="44">
        <f>D17+D18+D19+D20</f>
        <v>794.2</v>
      </c>
      <c r="E16" s="44">
        <f>E17+E18+E19+E20</f>
        <v>1144.4</v>
      </c>
      <c r="F16" s="6"/>
      <c r="G16" s="6"/>
    </row>
    <row r="17" spans="1:7" s="11" customFormat="1" ht="48" customHeight="1">
      <c r="A17" s="80" t="s">
        <v>90</v>
      </c>
      <c r="B17" s="73" t="s">
        <v>91</v>
      </c>
      <c r="C17" s="45">
        <v>196.2</v>
      </c>
      <c r="D17" s="45">
        <v>269.3</v>
      </c>
      <c r="E17" s="45">
        <v>388.1</v>
      </c>
      <c r="F17" s="6"/>
      <c r="G17" s="6"/>
    </row>
    <row r="18" spans="1:7" s="11" customFormat="1" ht="63" customHeight="1">
      <c r="A18" s="81" t="s">
        <v>92</v>
      </c>
      <c r="B18" s="73" t="s">
        <v>93</v>
      </c>
      <c r="C18" s="45">
        <v>1.4</v>
      </c>
      <c r="D18" s="45">
        <v>1.8</v>
      </c>
      <c r="E18" s="45">
        <v>2.5</v>
      </c>
      <c r="F18" s="6"/>
      <c r="G18" s="6"/>
    </row>
    <row r="19" spans="1:7" s="11" customFormat="1" ht="47.25">
      <c r="A19" s="81" t="s">
        <v>94</v>
      </c>
      <c r="B19" s="73" t="s">
        <v>95</v>
      </c>
      <c r="C19" s="45">
        <v>379.9</v>
      </c>
      <c r="D19" s="45">
        <v>522.1</v>
      </c>
      <c r="E19" s="45">
        <v>752.8</v>
      </c>
      <c r="F19" s="6"/>
      <c r="G19" s="6"/>
    </row>
    <row r="20" spans="1:7" s="11" customFormat="1" ht="50.25" customHeight="1">
      <c r="A20" s="81" t="s">
        <v>96</v>
      </c>
      <c r="B20" s="73" t="s">
        <v>97</v>
      </c>
      <c r="C20" s="45">
        <v>1</v>
      </c>
      <c r="D20" s="45">
        <v>1</v>
      </c>
      <c r="E20" s="45">
        <v>1</v>
      </c>
      <c r="F20" s="6"/>
      <c r="G20" s="6"/>
    </row>
    <row r="21" spans="1:7" s="9" customFormat="1" ht="18.75">
      <c r="A21" s="58" t="s">
        <v>2</v>
      </c>
      <c r="B21" s="13" t="s">
        <v>31</v>
      </c>
      <c r="C21" s="43">
        <f>C22+C24+C23+C25</f>
        <v>7634</v>
      </c>
      <c r="D21" s="43">
        <f>D22+D24+D23+D25</f>
        <v>7700</v>
      </c>
      <c r="E21" s="43">
        <f>E22+E24+E23+E25</f>
        <v>7743</v>
      </c>
      <c r="F21" s="6"/>
      <c r="G21" s="6"/>
    </row>
    <row r="22" spans="1:7" s="11" customFormat="1" ht="31.5">
      <c r="A22" s="34" t="s">
        <v>18</v>
      </c>
      <c r="B22" s="10" t="s">
        <v>32</v>
      </c>
      <c r="C22" s="45">
        <v>224</v>
      </c>
      <c r="D22" s="45">
        <v>224</v>
      </c>
      <c r="E22" s="45">
        <v>224</v>
      </c>
      <c r="F22" s="6"/>
      <c r="G22" s="6"/>
    </row>
    <row r="23" spans="1:7" s="11" customFormat="1" ht="18.75">
      <c r="A23" s="78" t="s">
        <v>33</v>
      </c>
      <c r="B23" s="69" t="s">
        <v>34</v>
      </c>
      <c r="C23" s="45">
        <v>3690</v>
      </c>
      <c r="D23" s="45">
        <v>3698</v>
      </c>
      <c r="E23" s="45">
        <v>3705</v>
      </c>
      <c r="F23" s="6"/>
      <c r="G23" s="6"/>
    </row>
    <row r="24" spans="1:8" s="11" customFormat="1" ht="18.75">
      <c r="A24" s="78" t="s">
        <v>35</v>
      </c>
      <c r="B24" s="64" t="s">
        <v>3</v>
      </c>
      <c r="C24" s="45">
        <v>3560</v>
      </c>
      <c r="D24" s="45">
        <v>3610</v>
      </c>
      <c r="E24" s="45">
        <v>3640</v>
      </c>
      <c r="F24" s="6"/>
      <c r="G24" s="6"/>
      <c r="H24" s="6"/>
    </row>
    <row r="25" spans="1:7" s="11" customFormat="1" ht="32.25" customHeight="1">
      <c r="A25" s="78" t="s">
        <v>85</v>
      </c>
      <c r="B25" s="64" t="s">
        <v>86</v>
      </c>
      <c r="C25" s="45">
        <v>160</v>
      </c>
      <c r="D25" s="45">
        <v>168</v>
      </c>
      <c r="E25" s="45">
        <v>174</v>
      </c>
      <c r="F25" s="6"/>
      <c r="G25" s="6"/>
    </row>
    <row r="26" spans="1:7" s="9" customFormat="1" ht="18.75">
      <c r="A26" s="72" t="s">
        <v>14</v>
      </c>
      <c r="B26" s="19" t="s">
        <v>36</v>
      </c>
      <c r="C26" s="47">
        <v>920</v>
      </c>
      <c r="D26" s="47">
        <v>940</v>
      </c>
      <c r="E26" s="47">
        <v>960</v>
      </c>
      <c r="F26" s="6"/>
      <c r="G26" s="6"/>
    </row>
    <row r="27" spans="1:7" s="9" customFormat="1" ht="31.5" hidden="1">
      <c r="A27" s="77" t="s">
        <v>8</v>
      </c>
      <c r="B27" s="19" t="s">
        <v>9</v>
      </c>
      <c r="C27" s="47">
        <f>C28</f>
        <v>0</v>
      </c>
      <c r="D27" s="47"/>
      <c r="E27" s="47"/>
      <c r="F27" s="6"/>
      <c r="G27" s="6"/>
    </row>
    <row r="28" spans="1:7" s="9" customFormat="1" ht="18.75" hidden="1">
      <c r="A28" s="60" t="s">
        <v>75</v>
      </c>
      <c r="B28" s="18" t="s">
        <v>76</v>
      </c>
      <c r="C28" s="45"/>
      <c r="D28" s="47"/>
      <c r="E28" s="47"/>
      <c r="F28" s="6"/>
      <c r="G28" s="6"/>
    </row>
    <row r="29" spans="1:7" s="9" customFormat="1" ht="31.5">
      <c r="A29" s="59" t="s">
        <v>4</v>
      </c>
      <c r="B29" s="20" t="s">
        <v>5</v>
      </c>
      <c r="C29" s="43">
        <f>C30+C32+C34</f>
        <v>9689</v>
      </c>
      <c r="D29" s="43">
        <f>D30+D32+D34</f>
        <v>9429</v>
      </c>
      <c r="E29" s="43">
        <f>E30+E32+E34</f>
        <v>9429</v>
      </c>
      <c r="F29" s="6"/>
      <c r="G29" s="6"/>
    </row>
    <row r="30" spans="1:7" s="11" customFormat="1" ht="73.5" customHeight="1" hidden="1">
      <c r="A30" s="36" t="s">
        <v>37</v>
      </c>
      <c r="B30" s="15" t="s">
        <v>38</v>
      </c>
      <c r="C30" s="44"/>
      <c r="D30" s="44"/>
      <c r="E30" s="44"/>
      <c r="F30" s="6"/>
      <c r="G30" s="6"/>
    </row>
    <row r="31" spans="1:7" s="11" customFormat="1" ht="54.75" customHeight="1" hidden="1">
      <c r="A31" s="36" t="s">
        <v>39</v>
      </c>
      <c r="B31" s="21" t="s">
        <v>40</v>
      </c>
      <c r="C31" s="45"/>
      <c r="D31" s="45"/>
      <c r="E31" s="45"/>
      <c r="F31" s="6"/>
      <c r="G31" s="6"/>
    </row>
    <row r="32" spans="1:7" s="22" customFormat="1" ht="18.75" hidden="1">
      <c r="A32" s="35" t="s">
        <v>41</v>
      </c>
      <c r="B32" s="15" t="s">
        <v>42</v>
      </c>
      <c r="C32" s="44"/>
      <c r="D32" s="44"/>
      <c r="E32" s="44"/>
      <c r="F32" s="6"/>
      <c r="G32" s="6"/>
    </row>
    <row r="33" spans="1:7" s="22" customFormat="1" ht="31.5" hidden="1">
      <c r="A33" s="36" t="s">
        <v>43</v>
      </c>
      <c r="B33" s="23" t="s">
        <v>44</v>
      </c>
      <c r="C33" s="45"/>
      <c r="D33" s="45"/>
      <c r="E33" s="45"/>
      <c r="F33" s="6"/>
      <c r="G33" s="6"/>
    </row>
    <row r="34" spans="1:7" s="24" customFormat="1" ht="64.5" customHeight="1">
      <c r="A34" s="36" t="s">
        <v>6</v>
      </c>
      <c r="B34" s="17" t="s">
        <v>59</v>
      </c>
      <c r="C34" s="48">
        <f>C35+C37</f>
        <v>9689</v>
      </c>
      <c r="D34" s="48">
        <f>D35+D37</f>
        <v>9429</v>
      </c>
      <c r="E34" s="48">
        <f>E35+E37</f>
        <v>9429</v>
      </c>
      <c r="F34" s="6"/>
      <c r="G34" s="6"/>
    </row>
    <row r="35" spans="1:7" s="11" customFormat="1" ht="78.75">
      <c r="A35" s="36" t="s">
        <v>144</v>
      </c>
      <c r="B35" s="17" t="s">
        <v>140</v>
      </c>
      <c r="C35" s="45">
        <v>9260</v>
      </c>
      <c r="D35" s="45">
        <v>9000</v>
      </c>
      <c r="E35" s="45">
        <v>9000</v>
      </c>
      <c r="F35" s="6"/>
      <c r="G35" s="6"/>
    </row>
    <row r="36" spans="1:7" s="22" customFormat="1" ht="66" customHeight="1" hidden="1">
      <c r="A36" s="36" t="s">
        <v>45</v>
      </c>
      <c r="B36" s="17" t="s">
        <v>46</v>
      </c>
      <c r="C36" s="45"/>
      <c r="D36" s="45"/>
      <c r="E36" s="45"/>
      <c r="F36" s="6"/>
      <c r="G36" s="6"/>
    </row>
    <row r="37" spans="1:7" s="11" customFormat="1" ht="63" customHeight="1">
      <c r="A37" s="37" t="s">
        <v>79</v>
      </c>
      <c r="B37" s="17" t="s">
        <v>47</v>
      </c>
      <c r="C37" s="48">
        <v>429</v>
      </c>
      <c r="D37" s="48">
        <v>429</v>
      </c>
      <c r="E37" s="48">
        <v>429</v>
      </c>
      <c r="F37" s="6"/>
      <c r="G37" s="6"/>
    </row>
    <row r="38" spans="1:7" s="9" customFormat="1" ht="18.75" customHeight="1">
      <c r="A38" s="59" t="s">
        <v>10</v>
      </c>
      <c r="B38" s="13" t="s">
        <v>11</v>
      </c>
      <c r="C38" s="43">
        <f>C39</f>
        <v>182</v>
      </c>
      <c r="D38" s="43">
        <f>D39</f>
        <v>182</v>
      </c>
      <c r="E38" s="43">
        <f>E39</f>
        <v>182</v>
      </c>
      <c r="F38" s="6"/>
      <c r="G38" s="6"/>
    </row>
    <row r="39" spans="1:7" s="11" customFormat="1" ht="18.75">
      <c r="A39" s="37" t="s">
        <v>48</v>
      </c>
      <c r="B39" s="17" t="s">
        <v>49</v>
      </c>
      <c r="C39" s="45">
        <v>182</v>
      </c>
      <c r="D39" s="45">
        <v>182</v>
      </c>
      <c r="E39" s="45">
        <v>182</v>
      </c>
      <c r="F39" s="6"/>
      <c r="G39" s="6"/>
    </row>
    <row r="40" spans="1:7" s="9" customFormat="1" ht="18.75">
      <c r="A40" s="59" t="s">
        <v>50</v>
      </c>
      <c r="B40" s="13" t="s">
        <v>81</v>
      </c>
      <c r="C40" s="46">
        <f>C42+C41+C43</f>
        <v>17523</v>
      </c>
      <c r="D40" s="46">
        <f>D42+D41+D43</f>
        <v>17586.600000000002</v>
      </c>
      <c r="E40" s="46">
        <f>E42+E41+E43</f>
        <v>17600.100000000002</v>
      </c>
      <c r="F40" s="6"/>
      <c r="G40" s="6"/>
    </row>
    <row r="41" spans="1:7" s="25" customFormat="1" ht="31.5">
      <c r="A41" s="34" t="s">
        <v>146</v>
      </c>
      <c r="B41" s="68" t="s">
        <v>80</v>
      </c>
      <c r="C41" s="45">
        <f>4379.8+5810.4+7000+332.8</f>
        <v>17523</v>
      </c>
      <c r="D41" s="45">
        <f>4379.8+5810.4+7050+346.4</f>
        <v>17586.600000000002</v>
      </c>
      <c r="E41" s="45">
        <f>4379.8+5810.4+7050+359.9</f>
        <v>17600.100000000002</v>
      </c>
      <c r="F41" s="6"/>
      <c r="G41" s="6"/>
    </row>
    <row r="42" spans="1:7" s="25" customFormat="1" ht="31.5" hidden="1">
      <c r="A42" s="34" t="s">
        <v>147</v>
      </c>
      <c r="B42" s="68" t="s">
        <v>82</v>
      </c>
      <c r="C42" s="45"/>
      <c r="D42" s="45"/>
      <c r="E42" s="45"/>
      <c r="F42" s="6"/>
      <c r="G42" s="6"/>
    </row>
    <row r="43" spans="1:7" s="25" customFormat="1" ht="18.75" hidden="1">
      <c r="A43" s="34" t="s">
        <v>148</v>
      </c>
      <c r="B43" s="68" t="s">
        <v>106</v>
      </c>
      <c r="C43" s="45"/>
      <c r="D43" s="45"/>
      <c r="E43" s="45"/>
      <c r="F43" s="6"/>
      <c r="G43" s="6"/>
    </row>
    <row r="44" spans="1:7" s="9" customFormat="1" ht="18.75" hidden="1">
      <c r="A44" s="58" t="s">
        <v>69</v>
      </c>
      <c r="B44" s="13" t="s">
        <v>70</v>
      </c>
      <c r="C44" s="46">
        <f>C47+C46+C45+C48</f>
        <v>0</v>
      </c>
      <c r="D44" s="46">
        <f>D47+D46+D45+D48</f>
        <v>0</v>
      </c>
      <c r="E44" s="46">
        <f>E47+E46+E45+E48</f>
        <v>0</v>
      </c>
      <c r="F44" s="6"/>
      <c r="G44" s="6"/>
    </row>
    <row r="45" spans="1:7" s="24" customFormat="1" ht="78.75" hidden="1">
      <c r="A45" s="34" t="s">
        <v>112</v>
      </c>
      <c r="B45" s="10" t="s">
        <v>113</v>
      </c>
      <c r="C45" s="48"/>
      <c r="D45" s="48"/>
      <c r="E45" s="48"/>
      <c r="F45" s="41"/>
      <c r="G45" s="41"/>
    </row>
    <row r="46" spans="1:7" s="9" customFormat="1" ht="79.5" customHeight="1" hidden="1">
      <c r="A46" s="34" t="s">
        <v>104</v>
      </c>
      <c r="B46" s="10" t="s">
        <v>105</v>
      </c>
      <c r="C46" s="48"/>
      <c r="D46" s="48"/>
      <c r="E46" s="48"/>
      <c r="F46" s="6"/>
      <c r="G46" s="6"/>
    </row>
    <row r="47" spans="1:7" s="9" customFormat="1" ht="47.25" hidden="1">
      <c r="A47" s="34" t="s">
        <v>177</v>
      </c>
      <c r="B47" s="10" t="s">
        <v>141</v>
      </c>
      <c r="C47" s="48"/>
      <c r="D47" s="48"/>
      <c r="E47" s="48"/>
      <c r="F47" s="6"/>
      <c r="G47" s="6"/>
    </row>
    <row r="48" spans="1:7" s="9" customFormat="1" ht="48.75" customHeight="1" hidden="1">
      <c r="A48" s="34" t="s">
        <v>142</v>
      </c>
      <c r="B48" s="10" t="s">
        <v>143</v>
      </c>
      <c r="C48" s="48"/>
      <c r="D48" s="48"/>
      <c r="E48" s="48"/>
      <c r="F48" s="6"/>
      <c r="G48" s="6"/>
    </row>
    <row r="49" spans="1:7" s="24" customFormat="1" ht="18.75">
      <c r="A49" s="59" t="s">
        <v>12</v>
      </c>
      <c r="B49" s="13" t="s">
        <v>13</v>
      </c>
      <c r="C49" s="47">
        <v>300</v>
      </c>
      <c r="D49" s="47">
        <v>300</v>
      </c>
      <c r="E49" s="47">
        <v>300</v>
      </c>
      <c r="F49" s="6"/>
      <c r="G49" s="6"/>
    </row>
    <row r="50" spans="1:7" s="9" customFormat="1" ht="18.75" hidden="1">
      <c r="A50" s="59" t="s">
        <v>51</v>
      </c>
      <c r="B50" s="13" t="s">
        <v>52</v>
      </c>
      <c r="C50" s="46">
        <f>C51</f>
        <v>0</v>
      </c>
      <c r="D50" s="46">
        <f>D51</f>
        <v>0</v>
      </c>
      <c r="E50" s="46">
        <f>E51</f>
        <v>0</v>
      </c>
      <c r="F50" s="6"/>
      <c r="G50" s="6"/>
    </row>
    <row r="51" spans="1:7" s="11" customFormat="1" ht="18.75" hidden="1">
      <c r="A51" s="34" t="s">
        <v>121</v>
      </c>
      <c r="B51" s="69" t="s">
        <v>122</v>
      </c>
      <c r="C51" s="45"/>
      <c r="D51" s="45"/>
      <c r="E51" s="45"/>
      <c r="F51" s="6"/>
      <c r="G51" s="6"/>
    </row>
    <row r="52" spans="1:7" s="27" customFormat="1" ht="18.75">
      <c r="A52" s="76" t="s">
        <v>7</v>
      </c>
      <c r="B52" s="26" t="s">
        <v>53</v>
      </c>
      <c r="C52" s="49">
        <f>C53+C102</f>
        <v>149505.90000000005</v>
      </c>
      <c r="D52" s="49">
        <f>D53+D102+D98</f>
        <v>147960.20000000004</v>
      </c>
      <c r="E52" s="49">
        <f>E53+E102+E98</f>
        <v>148257.2</v>
      </c>
      <c r="F52" s="6"/>
      <c r="G52" s="6"/>
    </row>
    <row r="53" spans="1:7" s="25" customFormat="1" ht="31.5">
      <c r="A53" s="38" t="s">
        <v>54</v>
      </c>
      <c r="B53" s="20" t="s">
        <v>55</v>
      </c>
      <c r="C53" s="46">
        <f>C54+C57+C70+C105+C99+C100+C101+C98</f>
        <v>149505.90000000005</v>
      </c>
      <c r="D53" s="46">
        <f>D54+D57+D70+D105+D99+D100+D101+D98</f>
        <v>147960.20000000004</v>
      </c>
      <c r="E53" s="46">
        <f>E54+E57+E70+E105+E99+E100+E101+E98</f>
        <v>148257.2</v>
      </c>
      <c r="F53" s="6"/>
      <c r="G53" s="6"/>
    </row>
    <row r="54" spans="1:7" s="28" customFormat="1" ht="20.25" customHeight="1" hidden="1">
      <c r="A54" s="38" t="s">
        <v>61</v>
      </c>
      <c r="B54" s="13" t="s">
        <v>15</v>
      </c>
      <c r="C54" s="49">
        <f>SUM(C55:C56)</f>
        <v>0</v>
      </c>
      <c r="D54" s="49">
        <f>SUM(D55:D56)</f>
        <v>0</v>
      </c>
      <c r="E54" s="49">
        <f>SUM(E55:E56)</f>
        <v>0</v>
      </c>
      <c r="F54" s="6"/>
      <c r="G54" s="6"/>
    </row>
    <row r="55" spans="1:7" s="11" customFormat="1" ht="31.5" hidden="1">
      <c r="A55" s="36" t="s">
        <v>62</v>
      </c>
      <c r="B55" s="67" t="s">
        <v>56</v>
      </c>
      <c r="C55" s="66"/>
      <c r="D55" s="66"/>
      <c r="E55" s="66"/>
      <c r="F55" s="6"/>
      <c r="G55" s="6"/>
    </row>
    <row r="56" spans="1:7" s="11" customFormat="1" ht="34.5" customHeight="1" hidden="1">
      <c r="A56" s="36" t="s">
        <v>83</v>
      </c>
      <c r="B56" s="73" t="s">
        <v>57</v>
      </c>
      <c r="C56" s="63"/>
      <c r="D56" s="45"/>
      <c r="E56" s="45"/>
      <c r="F56" s="6"/>
      <c r="G56" s="6"/>
    </row>
    <row r="57" spans="1:7" s="28" customFormat="1" ht="15.75" customHeight="1">
      <c r="A57" s="36" t="s">
        <v>127</v>
      </c>
      <c r="B57" s="20" t="s">
        <v>17</v>
      </c>
      <c r="C57" s="93">
        <f>SUM(C58:C61)</f>
        <v>15204.6</v>
      </c>
      <c r="D57" s="43">
        <f>SUM(D58:D61)</f>
        <v>12975.6</v>
      </c>
      <c r="E57" s="43">
        <f>SUM(E58:E61)</f>
        <v>12975.6</v>
      </c>
      <c r="F57" s="6"/>
      <c r="G57" s="6"/>
    </row>
    <row r="58" spans="1:7" s="11" customFormat="1" ht="47.25" hidden="1">
      <c r="A58" s="36" t="s">
        <v>168</v>
      </c>
      <c r="B58" s="73" t="s">
        <v>169</v>
      </c>
      <c r="C58" s="63"/>
      <c r="D58" s="45"/>
      <c r="E58" s="45"/>
      <c r="F58" s="6"/>
      <c r="G58" s="6"/>
    </row>
    <row r="59" spans="1:7" s="11" customFormat="1" ht="31.5" hidden="1">
      <c r="A59" s="36" t="s">
        <v>167</v>
      </c>
      <c r="B59" s="73" t="s">
        <v>166</v>
      </c>
      <c r="C59" s="63"/>
      <c r="D59" s="45"/>
      <c r="E59" s="45"/>
      <c r="F59" s="6"/>
      <c r="G59" s="6"/>
    </row>
    <row r="60" spans="1:7" s="11" customFormat="1" ht="78.75" hidden="1">
      <c r="A60" s="36" t="s">
        <v>172</v>
      </c>
      <c r="B60" s="73" t="s">
        <v>173</v>
      </c>
      <c r="C60" s="63"/>
      <c r="D60" s="45"/>
      <c r="E60" s="45"/>
      <c r="F60" s="6"/>
      <c r="G60" s="6"/>
    </row>
    <row r="61" spans="1:7" s="11" customFormat="1" ht="18.75">
      <c r="A61" s="36" t="s">
        <v>125</v>
      </c>
      <c r="B61" s="17" t="s">
        <v>126</v>
      </c>
      <c r="C61" s="94">
        <f>SUM(C63:C69)</f>
        <v>15204.6</v>
      </c>
      <c r="D61" s="48">
        <f>SUM(D63:D69)</f>
        <v>12975.6</v>
      </c>
      <c r="E61" s="48">
        <f>SUM(E63:E69)</f>
        <v>12975.6</v>
      </c>
      <c r="F61" s="41"/>
      <c r="G61" s="41"/>
    </row>
    <row r="62" spans="1:7" s="11" customFormat="1" ht="16.5" customHeight="1">
      <c r="A62" s="16"/>
      <c r="B62" s="18" t="s">
        <v>58</v>
      </c>
      <c r="C62" s="96"/>
      <c r="D62" s="51"/>
      <c r="E62" s="51"/>
      <c r="F62" s="6"/>
      <c r="G62" s="6"/>
    </row>
    <row r="63" spans="1:7" s="11" customFormat="1" ht="48.75" customHeight="1" hidden="1">
      <c r="A63" s="16" t="s">
        <v>102</v>
      </c>
      <c r="B63" s="17" t="s">
        <v>120</v>
      </c>
      <c r="C63" s="95"/>
      <c r="D63" s="50"/>
      <c r="E63" s="50"/>
      <c r="F63" s="6"/>
      <c r="G63" s="6"/>
    </row>
    <row r="64" spans="1:7" s="11" customFormat="1" ht="47.25">
      <c r="A64" s="16"/>
      <c r="B64" s="17" t="s">
        <v>89</v>
      </c>
      <c r="C64" s="63">
        <v>937.6</v>
      </c>
      <c r="D64" s="45">
        <v>937.6</v>
      </c>
      <c r="E64" s="45">
        <v>937.6</v>
      </c>
      <c r="F64" s="6"/>
      <c r="G64" s="6"/>
    </row>
    <row r="65" spans="1:7" s="11" customFormat="1" ht="35.25" customHeight="1">
      <c r="A65" s="31"/>
      <c r="B65" s="55" t="s">
        <v>176</v>
      </c>
      <c r="C65" s="97">
        <v>2229</v>
      </c>
      <c r="D65" s="52"/>
      <c r="E65" s="52"/>
      <c r="F65" s="6"/>
      <c r="G65" s="6"/>
    </row>
    <row r="66" spans="1:7" s="11" customFormat="1" ht="94.5" hidden="1">
      <c r="A66" s="31"/>
      <c r="B66" s="17" t="s">
        <v>123</v>
      </c>
      <c r="C66" s="97"/>
      <c r="D66" s="52"/>
      <c r="E66" s="52"/>
      <c r="F66" s="6"/>
      <c r="G66" s="6"/>
    </row>
    <row r="67" spans="1:7" s="11" customFormat="1" ht="31.5" hidden="1">
      <c r="A67" s="31"/>
      <c r="B67" s="18" t="s">
        <v>171</v>
      </c>
      <c r="C67" s="94"/>
      <c r="D67" s="48"/>
      <c r="E67" s="48"/>
      <c r="F67" s="6"/>
      <c r="G67" s="6"/>
    </row>
    <row r="68" spans="1:7" s="11" customFormat="1" ht="31.5" hidden="1">
      <c r="A68" s="31"/>
      <c r="B68" s="39" t="s">
        <v>103</v>
      </c>
      <c r="C68" s="98"/>
      <c r="D68" s="53"/>
      <c r="E68" s="53"/>
      <c r="F68" s="6"/>
      <c r="G68" s="6"/>
    </row>
    <row r="69" spans="1:7" s="11" customFormat="1" ht="32.25" customHeight="1">
      <c r="A69" s="31"/>
      <c r="B69" s="91" t="s">
        <v>170</v>
      </c>
      <c r="C69" s="98">
        <v>12038</v>
      </c>
      <c r="D69" s="53">
        <v>12038</v>
      </c>
      <c r="E69" s="53">
        <v>12038</v>
      </c>
      <c r="F69" s="6"/>
      <c r="G69" s="6"/>
    </row>
    <row r="70" spans="1:7" s="28" customFormat="1" ht="15.75" customHeight="1">
      <c r="A70" s="38" t="s">
        <v>128</v>
      </c>
      <c r="B70" s="20" t="s">
        <v>16</v>
      </c>
      <c r="C70" s="99">
        <f>SUM(C71:C74)+C89+C93+C95+C94</f>
        <v>134301.30000000005</v>
      </c>
      <c r="D70" s="99">
        <f>SUM(D71:D74)+D89+D93+D95+D94</f>
        <v>134984.60000000003</v>
      </c>
      <c r="E70" s="99">
        <f>SUM(E71:E74)+E89+E93+E95+E94</f>
        <v>135281.6</v>
      </c>
      <c r="F70" s="6"/>
      <c r="G70" s="6"/>
    </row>
    <row r="71" spans="1:7" s="11" customFormat="1" ht="50.25" customHeight="1" hidden="1">
      <c r="A71" s="36" t="s">
        <v>63</v>
      </c>
      <c r="B71" s="18" t="s">
        <v>114</v>
      </c>
      <c r="C71" s="94"/>
      <c r="D71" s="48"/>
      <c r="E71" s="48"/>
      <c r="F71" s="6"/>
      <c r="G71" s="6"/>
    </row>
    <row r="72" spans="1:7" s="11" customFormat="1" ht="32.25">
      <c r="A72" s="36" t="s">
        <v>129</v>
      </c>
      <c r="B72" s="74" t="s">
        <v>110</v>
      </c>
      <c r="C72" s="63">
        <v>15038.4</v>
      </c>
      <c r="D72" s="45">
        <v>15038.4</v>
      </c>
      <c r="E72" s="45">
        <v>15038.4</v>
      </c>
      <c r="F72" s="6"/>
      <c r="G72" s="6"/>
    </row>
    <row r="73" spans="1:7" s="29" customFormat="1" ht="33.75" customHeight="1" hidden="1">
      <c r="A73" s="36" t="s">
        <v>117</v>
      </c>
      <c r="B73" s="17" t="s">
        <v>118</v>
      </c>
      <c r="C73" s="94"/>
      <c r="D73" s="48"/>
      <c r="E73" s="48"/>
      <c r="F73" s="41"/>
      <c r="G73" s="41"/>
    </row>
    <row r="74" spans="1:7" s="22" customFormat="1" ht="31.5">
      <c r="A74" s="38" t="s">
        <v>130</v>
      </c>
      <c r="B74" s="19" t="s">
        <v>64</v>
      </c>
      <c r="C74" s="99">
        <f>SUM(C76:C88)</f>
        <v>112772.50000000001</v>
      </c>
      <c r="D74" s="46">
        <f>SUM(D76:D88)</f>
        <v>113445.40000000002</v>
      </c>
      <c r="E74" s="46">
        <f>SUM(E76:E88)</f>
        <v>114560.60000000002</v>
      </c>
      <c r="F74" s="6"/>
      <c r="G74" s="6"/>
    </row>
    <row r="75" spans="1:7" s="22" customFormat="1" ht="17.25" customHeight="1">
      <c r="A75" s="30"/>
      <c r="B75" s="88" t="s">
        <v>58</v>
      </c>
      <c r="C75" s="99"/>
      <c r="D75" s="46"/>
      <c r="E75" s="46"/>
      <c r="F75" s="6"/>
      <c r="G75" s="6"/>
    </row>
    <row r="76" spans="1:7" s="22" customFormat="1" ht="47.25">
      <c r="A76" s="30"/>
      <c r="B76" s="18" t="s">
        <v>150</v>
      </c>
      <c r="C76" s="94">
        <v>3978</v>
      </c>
      <c r="D76" s="48">
        <v>3978</v>
      </c>
      <c r="E76" s="48">
        <v>3978</v>
      </c>
      <c r="F76" s="6"/>
      <c r="G76" s="6"/>
    </row>
    <row r="77" spans="1:7" s="22" customFormat="1" ht="65.25" customHeight="1">
      <c r="A77" s="30"/>
      <c r="B77" s="18" t="s">
        <v>151</v>
      </c>
      <c r="C77" s="94">
        <v>84508.7</v>
      </c>
      <c r="D77" s="48">
        <v>86183.1</v>
      </c>
      <c r="E77" s="48">
        <v>87005.7</v>
      </c>
      <c r="F77" s="6"/>
      <c r="G77" s="6"/>
    </row>
    <row r="78" spans="1:7" s="22" customFormat="1" ht="47.25">
      <c r="A78" s="30"/>
      <c r="B78" s="18" t="s">
        <v>152</v>
      </c>
      <c r="C78" s="94">
        <v>3672</v>
      </c>
      <c r="D78" s="48">
        <v>3672</v>
      </c>
      <c r="E78" s="48">
        <v>3672</v>
      </c>
      <c r="F78" s="6"/>
      <c r="G78" s="6"/>
    </row>
    <row r="79" spans="1:7" s="22" customFormat="1" ht="47.25" hidden="1">
      <c r="A79" s="30"/>
      <c r="B79" s="18" t="s">
        <v>153</v>
      </c>
      <c r="C79" s="94"/>
      <c r="D79" s="48"/>
      <c r="E79" s="48"/>
      <c r="F79" s="6"/>
      <c r="G79" s="6"/>
    </row>
    <row r="80" spans="1:7" s="22" customFormat="1" ht="47.25" hidden="1">
      <c r="A80" s="30"/>
      <c r="B80" s="18" t="s">
        <v>98</v>
      </c>
      <c r="C80" s="94"/>
      <c r="D80" s="48"/>
      <c r="E80" s="48"/>
      <c r="F80" s="6"/>
      <c r="G80" s="6"/>
    </row>
    <row r="81" spans="1:7" s="22" customFormat="1" ht="47.25">
      <c r="A81" s="30"/>
      <c r="B81" s="18" t="s">
        <v>154</v>
      </c>
      <c r="C81" s="94">
        <v>14268</v>
      </c>
      <c r="D81" s="48">
        <v>14390.9</v>
      </c>
      <c r="E81" s="48">
        <v>14703.1</v>
      </c>
      <c r="F81" s="6"/>
      <c r="G81" s="6"/>
    </row>
    <row r="82" spans="1:7" s="28" customFormat="1" ht="83.25" customHeight="1">
      <c r="A82" s="16"/>
      <c r="B82" s="18" t="s">
        <v>155</v>
      </c>
      <c r="C82" s="100">
        <v>335.7</v>
      </c>
      <c r="D82" s="54">
        <v>335.7</v>
      </c>
      <c r="E82" s="54">
        <v>335.7</v>
      </c>
      <c r="F82" s="6"/>
      <c r="G82" s="6"/>
    </row>
    <row r="83" spans="1:7" s="28" customFormat="1" ht="78.75">
      <c r="A83" s="16"/>
      <c r="B83" s="18" t="s">
        <v>156</v>
      </c>
      <c r="C83" s="100">
        <v>3153.6</v>
      </c>
      <c r="D83" s="54">
        <v>3153.6</v>
      </c>
      <c r="E83" s="54">
        <v>3153.6</v>
      </c>
      <c r="F83" s="6"/>
      <c r="G83" s="6"/>
    </row>
    <row r="84" spans="1:7" s="28" customFormat="1" ht="31.5">
      <c r="A84" s="16"/>
      <c r="B84" s="18" t="s">
        <v>157</v>
      </c>
      <c r="C84" s="100">
        <v>316.1</v>
      </c>
      <c r="D84" s="54">
        <v>316.1</v>
      </c>
      <c r="E84" s="54">
        <v>316.1</v>
      </c>
      <c r="F84" s="6"/>
      <c r="G84" s="6"/>
    </row>
    <row r="85" spans="1:7" s="28" customFormat="1" ht="31.5">
      <c r="A85" s="16"/>
      <c r="B85" s="18" t="s">
        <v>158</v>
      </c>
      <c r="C85" s="100">
        <v>295.6</v>
      </c>
      <c r="D85" s="54">
        <v>295.6</v>
      </c>
      <c r="E85" s="54">
        <v>295.6</v>
      </c>
      <c r="F85" s="6"/>
      <c r="G85" s="6"/>
    </row>
    <row r="86" spans="1:7" s="28" customFormat="1" ht="62.25" customHeight="1">
      <c r="A86" s="16"/>
      <c r="B86" s="18" t="s">
        <v>159</v>
      </c>
      <c r="C86" s="100">
        <v>1270.5</v>
      </c>
      <c r="D86" s="54">
        <v>146.1</v>
      </c>
      <c r="E86" s="54">
        <v>126.5</v>
      </c>
      <c r="F86" s="6"/>
      <c r="G86" s="6"/>
    </row>
    <row r="87" spans="1:7" s="28" customFormat="1" ht="31.5">
      <c r="A87" s="16"/>
      <c r="B87" s="18" t="s">
        <v>160</v>
      </c>
      <c r="C87" s="100">
        <v>704</v>
      </c>
      <c r="D87" s="54">
        <v>704</v>
      </c>
      <c r="E87" s="54">
        <v>704</v>
      </c>
      <c r="F87" s="6"/>
      <c r="G87" s="6"/>
    </row>
    <row r="88" spans="1:7" s="28" customFormat="1" ht="47.25">
      <c r="A88" s="16"/>
      <c r="B88" s="18" t="s">
        <v>161</v>
      </c>
      <c r="C88" s="100">
        <v>270.3</v>
      </c>
      <c r="D88" s="54">
        <v>270.3</v>
      </c>
      <c r="E88" s="54">
        <v>270.3</v>
      </c>
      <c r="F88" s="6"/>
      <c r="G88" s="6"/>
    </row>
    <row r="89" spans="1:7" s="28" customFormat="1" ht="31.5">
      <c r="A89" s="36" t="s">
        <v>131</v>
      </c>
      <c r="B89" s="18" t="s">
        <v>162</v>
      </c>
      <c r="C89" s="100">
        <f>C91+C92</f>
        <v>3761</v>
      </c>
      <c r="D89" s="54">
        <f>D91+D92</f>
        <v>3761</v>
      </c>
      <c r="E89" s="54">
        <f>E91+E92</f>
        <v>3761</v>
      </c>
      <c r="F89" s="6"/>
      <c r="G89" s="6"/>
    </row>
    <row r="90" spans="1:7" s="28" customFormat="1" ht="17.25" customHeight="1">
      <c r="A90" s="16"/>
      <c r="B90" s="18" t="s">
        <v>58</v>
      </c>
      <c r="C90" s="100"/>
      <c r="D90" s="54"/>
      <c r="E90" s="54"/>
      <c r="F90" s="6"/>
      <c r="G90" s="6"/>
    </row>
    <row r="91" spans="2:7" s="28" customFormat="1" ht="18.75">
      <c r="B91" s="18" t="s">
        <v>74</v>
      </c>
      <c r="C91" s="94">
        <v>2468</v>
      </c>
      <c r="D91" s="48">
        <v>2468</v>
      </c>
      <c r="E91" s="48">
        <v>2468</v>
      </c>
      <c r="F91" s="6"/>
      <c r="G91" s="6"/>
    </row>
    <row r="92" spans="1:7" s="28" customFormat="1" ht="32.25" customHeight="1">
      <c r="A92" s="16"/>
      <c r="B92" s="64" t="s">
        <v>111</v>
      </c>
      <c r="C92" s="63">
        <v>1293</v>
      </c>
      <c r="D92" s="45">
        <v>1293</v>
      </c>
      <c r="E92" s="45">
        <v>1293</v>
      </c>
      <c r="F92" s="6"/>
      <c r="G92" s="6"/>
    </row>
    <row r="93" spans="1:7" s="11" customFormat="1" ht="63.75">
      <c r="A93" s="36" t="s">
        <v>132</v>
      </c>
      <c r="B93" s="74" t="s">
        <v>163</v>
      </c>
      <c r="C93" s="94">
        <v>878.2</v>
      </c>
      <c r="D93" s="48">
        <v>878.2</v>
      </c>
      <c r="E93" s="48">
        <v>878.2</v>
      </c>
      <c r="F93" s="6"/>
      <c r="G93" s="6"/>
    </row>
    <row r="94" spans="1:7" s="11" customFormat="1" ht="48" hidden="1">
      <c r="A94" s="36" t="s">
        <v>149</v>
      </c>
      <c r="B94" s="55" t="s">
        <v>164</v>
      </c>
      <c r="C94" s="94"/>
      <c r="D94" s="48"/>
      <c r="E94" s="48"/>
      <c r="F94" s="6"/>
      <c r="G94" s="6"/>
    </row>
    <row r="95" spans="1:7" s="11" customFormat="1" ht="31.5">
      <c r="A95" s="36" t="s">
        <v>133</v>
      </c>
      <c r="B95" s="18" t="s">
        <v>165</v>
      </c>
      <c r="C95" s="63">
        <v>1851.2</v>
      </c>
      <c r="D95" s="45">
        <v>1861.6</v>
      </c>
      <c r="E95" s="45">
        <v>1043.4</v>
      </c>
      <c r="F95" s="6"/>
      <c r="G95" s="6"/>
    </row>
    <row r="96" spans="1:7" s="40" customFormat="1" ht="18" customHeight="1" hidden="1">
      <c r="A96" s="81" t="s">
        <v>134</v>
      </c>
      <c r="B96" s="92" t="s">
        <v>66</v>
      </c>
      <c r="C96" s="101">
        <f>C98+C97+C99+C100+C101</f>
        <v>0</v>
      </c>
      <c r="D96" s="101">
        <f>D98+D97+D99+D100+D101</f>
        <v>0</v>
      </c>
      <c r="E96" s="101">
        <f>E98+E97+E99+E100+E101</f>
        <v>0</v>
      </c>
      <c r="F96" s="6"/>
      <c r="G96" s="6"/>
    </row>
    <row r="97" spans="1:7" s="22" customFormat="1" ht="52.5" customHeight="1" hidden="1">
      <c r="A97" s="36" t="s">
        <v>67</v>
      </c>
      <c r="B97" s="64" t="s">
        <v>68</v>
      </c>
      <c r="C97" s="63"/>
      <c r="D97" s="45"/>
      <c r="E97" s="45"/>
      <c r="F97" s="41"/>
      <c r="G97" s="41"/>
    </row>
    <row r="98" spans="1:7" s="22" customFormat="1" ht="48" customHeight="1" hidden="1">
      <c r="A98" s="36" t="s">
        <v>135</v>
      </c>
      <c r="B98" s="64" t="s">
        <v>65</v>
      </c>
      <c r="C98" s="63"/>
      <c r="D98" s="45"/>
      <c r="E98" s="45"/>
      <c r="F98" s="41"/>
      <c r="G98" s="41"/>
    </row>
    <row r="99" spans="1:191" s="61" customFormat="1" ht="35.25" customHeight="1" hidden="1">
      <c r="A99" s="36" t="s">
        <v>137</v>
      </c>
      <c r="B99" s="18" t="s">
        <v>77</v>
      </c>
      <c r="C99" s="95"/>
      <c r="D99" s="50"/>
      <c r="E99" s="50"/>
      <c r="F99" s="6"/>
      <c r="G99" s="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</row>
    <row r="100" spans="1:7" s="62" customFormat="1" ht="49.5" customHeight="1" hidden="1">
      <c r="A100" s="36" t="s">
        <v>138</v>
      </c>
      <c r="B100" s="86" t="s">
        <v>108</v>
      </c>
      <c r="C100" s="95"/>
      <c r="D100" s="50"/>
      <c r="E100" s="50"/>
      <c r="F100" s="6"/>
      <c r="G100" s="6"/>
    </row>
    <row r="101" spans="1:7" s="62" customFormat="1" ht="33.75" customHeight="1" hidden="1">
      <c r="A101" s="36" t="s">
        <v>136</v>
      </c>
      <c r="B101" s="86" t="s">
        <v>119</v>
      </c>
      <c r="C101" s="95"/>
      <c r="D101" s="50"/>
      <c r="E101" s="50"/>
      <c r="F101" s="6"/>
      <c r="G101" s="6"/>
    </row>
    <row r="102" spans="1:7" s="22" customFormat="1" ht="18.75" hidden="1">
      <c r="A102" s="89" t="s">
        <v>72</v>
      </c>
      <c r="B102" s="90" t="s">
        <v>71</v>
      </c>
      <c r="C102" s="47">
        <f>C104+C103</f>
        <v>0</v>
      </c>
      <c r="D102" s="47">
        <f>D104+D103</f>
        <v>0</v>
      </c>
      <c r="E102" s="47">
        <f>E104+E103</f>
        <v>0</v>
      </c>
      <c r="F102" s="41"/>
      <c r="G102" s="41"/>
    </row>
    <row r="103" spans="1:7" s="22" customFormat="1" ht="30.75" customHeight="1" hidden="1">
      <c r="A103" s="36" t="s">
        <v>115</v>
      </c>
      <c r="B103" s="91" t="s">
        <v>116</v>
      </c>
      <c r="C103" s="45"/>
      <c r="D103" s="45"/>
      <c r="E103" s="81"/>
      <c r="F103" s="41"/>
      <c r="G103" s="41"/>
    </row>
    <row r="104" spans="1:7" s="22" customFormat="1" ht="18" customHeight="1" hidden="1">
      <c r="A104" s="36" t="s">
        <v>88</v>
      </c>
      <c r="B104" s="87" t="s">
        <v>73</v>
      </c>
      <c r="C104" s="45"/>
      <c r="D104" s="45"/>
      <c r="E104" s="45"/>
      <c r="F104" s="41"/>
      <c r="G104" s="41"/>
    </row>
    <row r="105" spans="1:7" s="40" customFormat="1" ht="51" customHeight="1" hidden="1">
      <c r="A105" s="38" t="s">
        <v>99</v>
      </c>
      <c r="B105" s="85" t="s">
        <v>100</v>
      </c>
      <c r="C105" s="84">
        <f>C106</f>
        <v>0</v>
      </c>
      <c r="D105" s="84">
        <f>D106</f>
        <v>0</v>
      </c>
      <c r="E105" s="84">
        <f>E106</f>
        <v>0</v>
      </c>
      <c r="F105" s="6"/>
      <c r="G105" s="6"/>
    </row>
    <row r="106" spans="1:7" s="22" customFormat="1" ht="31.5" hidden="1">
      <c r="A106" s="36" t="s">
        <v>139</v>
      </c>
      <c r="B106" s="75" t="s">
        <v>101</v>
      </c>
      <c r="C106" s="52"/>
      <c r="D106" s="52"/>
      <c r="E106" s="52"/>
      <c r="F106" s="41"/>
      <c r="G106" s="41"/>
    </row>
    <row r="107" spans="1:7" s="33" customFormat="1" ht="19.5" thickBot="1">
      <c r="A107" s="32"/>
      <c r="B107" s="79" t="s">
        <v>107</v>
      </c>
      <c r="C107" s="83">
        <f>C11+C15+C21++C26+C27+C29+C38+C40+C44+C49+C50+C52</f>
        <v>263939.20000000007</v>
      </c>
      <c r="D107" s="83">
        <f>D11+D15+D21++D26+D27+D29+D38+D40+D44+D49+D50+D52</f>
        <v>262251.50000000006</v>
      </c>
      <c r="E107" s="83">
        <f>E11+E15+E21++E26+E27+E29+E38+E40+E44+E49+E50+E52</f>
        <v>263931.80000000005</v>
      </c>
      <c r="F107" s="6"/>
      <c r="G107" s="6"/>
    </row>
    <row r="108" ht="13.5" thickTop="1"/>
    <row r="110" ht="12.75">
      <c r="C110" s="65"/>
    </row>
    <row r="111" ht="12.75">
      <c r="C111" s="65"/>
    </row>
  </sheetData>
  <sheetProtection/>
  <mergeCells count="6">
    <mergeCell ref="B1:C1"/>
    <mergeCell ref="B6:C6"/>
    <mergeCell ref="A2:C2"/>
    <mergeCell ref="A3:C3"/>
    <mergeCell ref="A4:E4"/>
    <mergeCell ref="A5:E5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2018-10-31T07:42:09Z</cp:lastPrinted>
  <dcterms:created xsi:type="dcterms:W3CDTF">2004-12-07T12:58:26Z</dcterms:created>
  <dcterms:modified xsi:type="dcterms:W3CDTF">2018-12-24T11:21:20Z</dcterms:modified>
  <cp:category/>
  <cp:version/>
  <cp:contentType/>
  <cp:contentStatus/>
</cp:coreProperties>
</file>